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I:\Skupiny\VRI\P4\OPRAVY\Klášter Hradiště, obnova vdv\08 ZAKÁZKY\REALIZACE\DODAVATELÉ\projektová dokumentace\"/>
    </mc:Choice>
  </mc:AlternateContent>
  <xr:revisionPtr revIDLastSave="0" documentId="13_ncr:1_{C2A8C235-DB4E-47B0-8D24-7CFAB931E318}" xr6:coauthVersionLast="47" xr6:coauthVersionMax="47" xr10:uidLastSave="{00000000-0000-0000-0000-000000000000}"/>
  <bookViews>
    <workbookView xWindow="-120" yWindow="-120" windowWidth="25440" windowHeight="15270" tabRatio="693" xr2:uid="{00000000-000D-0000-FFFF-FFFF00000000}"/>
  </bookViews>
  <sheets>
    <sheet name="asfaltové plochy" sheetId="3" r:id="rId1"/>
  </sheets>
  <definedNames>
    <definedName name="_xlnm.Print_Area" localSheetId="0">'asfaltové plochy'!$C$3:$J$36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  <c r="J18" i="3"/>
  <c r="J21" i="3"/>
  <c r="I34" i="3" l="1"/>
  <c r="I36" i="3" s="1"/>
  <c r="H34" i="3"/>
  <c r="H36" i="3" s="1"/>
  <c r="H25" i="3" l="1"/>
  <c r="J25" i="3" s="1"/>
  <c r="H24" i="3"/>
  <c r="H23" i="3"/>
  <c r="J23" i="3" s="1"/>
  <c r="H20" i="3"/>
  <c r="H19" i="3" s="1"/>
  <c r="J19" i="3" s="1"/>
  <c r="H22" i="3"/>
  <c r="J26" i="3" l="1"/>
</calcChain>
</file>

<file path=xl/sharedStrings.xml><?xml version="1.0" encoding="utf-8"?>
<sst xmlns="http://schemas.openxmlformats.org/spreadsheetml/2006/main" count="68" uniqueCount="54">
  <si>
    <t>Stavba:</t>
  </si>
  <si>
    <t>Místo:</t>
  </si>
  <si>
    <t>Datum:</t>
  </si>
  <si>
    <t>Zadavatel:</t>
  </si>
  <si>
    <t>Vodovody a kanalizace Mladá Boleslav, a.s.</t>
  </si>
  <si>
    <t>Uchazeč:</t>
  </si>
  <si>
    <t>PITTNER Česká Lípa s.r.o.</t>
  </si>
  <si>
    <t>Projektant:</t>
  </si>
  <si>
    <t>Ing. Petr Čepický</t>
  </si>
  <si>
    <t>Zpracovatel:</t>
  </si>
  <si>
    <t>Kód</t>
  </si>
  <si>
    <t>Popis</t>
  </si>
  <si>
    <t>SOUPIS PRACÍ</t>
  </si>
  <si>
    <t>Objekt:</t>
  </si>
  <si>
    <t>PČ</t>
  </si>
  <si>
    <t>Typ</t>
  </si>
  <si>
    <t>MJ</t>
  </si>
  <si>
    <t>Množství</t>
  </si>
  <si>
    <t>J.cena [CZK]</t>
  </si>
  <si>
    <t>Cena celkem [CZK]</t>
  </si>
  <si>
    <t>Cenová soustava</t>
  </si>
  <si>
    <t>Náklady soupisu celkem</t>
  </si>
  <si>
    <t>D</t>
  </si>
  <si>
    <t>K</t>
  </si>
  <si>
    <t>m2</t>
  </si>
  <si>
    <t>VV</t>
  </si>
  <si>
    <t>5</t>
  </si>
  <si>
    <t>Komunikace pozemní</t>
  </si>
  <si>
    <t>29</t>
  </si>
  <si>
    <t>565166102</t>
  </si>
  <si>
    <t>ACP22_Ž1</t>
  </si>
  <si>
    <t>32</t>
  </si>
  <si>
    <t>573231111</t>
  </si>
  <si>
    <t>Postřik živičný spojovací ze silniční emulze v množství 0,70 kg/m2</t>
  </si>
  <si>
    <t>POSTŘIK_SPOJ</t>
  </si>
  <si>
    <t>33</t>
  </si>
  <si>
    <t>577134131</t>
  </si>
  <si>
    <t>ACO11_Ž1</t>
  </si>
  <si>
    <t>obrus. Vrstva</t>
  </si>
  <si>
    <t>podklad. Vrstva</t>
  </si>
  <si>
    <r>
      <t xml:space="preserve">Asfaltový beton vrstva obrusná ACO 11 (ABS) tř. I tl </t>
    </r>
    <r>
      <rPr>
        <sz val="9"/>
        <rFont val="Arial CE"/>
        <charset val="238"/>
      </rPr>
      <t>40 mm</t>
    </r>
    <r>
      <rPr>
        <sz val="9"/>
        <rFont val="Arial CE"/>
      </rPr>
      <t xml:space="preserve"> š do 3 m z modifikovaného asfaltu</t>
    </r>
  </si>
  <si>
    <t>Klášter Hradiště, obnova vodovodu</t>
  </si>
  <si>
    <t>Klášter Hradiště</t>
  </si>
  <si>
    <t>bude uvedeno do původního stavu</t>
  </si>
  <si>
    <t>31</t>
  </si>
  <si>
    <t>573111112</t>
  </si>
  <si>
    <t>Postřik živičný infiltrační s posypem z asfaltu množství 1 kg/m2</t>
  </si>
  <si>
    <t>28</t>
  </si>
  <si>
    <t>564851111</t>
  </si>
  <si>
    <t>Podklad ze štěrkodrtě ŠD f. 0-63 mmplochy přes 100 m2 tl 150 mm</t>
  </si>
  <si>
    <r>
      <t>Asfaltový beton vrstva podkladní ACP 22 (obalované kamenivo OKH) tl 5</t>
    </r>
    <r>
      <rPr>
        <sz val="9"/>
        <rFont val="Arial CE"/>
        <charset val="238"/>
      </rPr>
      <t>0 mm</t>
    </r>
    <r>
      <rPr>
        <sz val="9"/>
        <rFont val="Arial CE"/>
      </rPr>
      <t xml:space="preserve"> š do 1,5 m</t>
    </r>
  </si>
  <si>
    <t>šířka  (m)</t>
  </si>
  <si>
    <t>plocha vdv řad B zpevněná komunikace asfalotvý recyklát dl.52m</t>
  </si>
  <si>
    <t>plocha vdv řad A asfaltová komunikace dl.410m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</si>
</sst>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.mm\.yyyy"/>
    <numFmt numFmtId="165" formatCode="#,##0.000"/>
  </numFmts>
  <fonts count="15" x14ac:knownFonts="1">
    <font>
      <sz val="11"/>
      <color theme="1"/>
      <name val="Aptos Narrow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9"/>
      <name val="Arial CE"/>
    </font>
    <font>
      <b/>
      <sz val="12"/>
      <color rgb="FF960000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" fontId="6" fillId="0" borderId="0" xfId="0" applyNumberFormat="1" applyFont="1"/>
    <xf numFmtId="0" fontId="8" fillId="0" borderId="3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5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vertical="center"/>
    </xf>
    <xf numFmtId="4" fontId="5" fillId="2" borderId="7" xfId="0" applyNumberFormat="1" applyFont="1" applyFill="1" applyBorder="1" applyAlignment="1" applyProtection="1">
      <alignment vertical="center"/>
      <protection locked="0"/>
    </xf>
    <xf numFmtId="4" fontId="5" fillId="0" borderId="7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43" fontId="13" fillId="0" borderId="8" xfId="1" applyFont="1" applyBorder="1"/>
    <xf numFmtId="0" fontId="13" fillId="0" borderId="0" xfId="0" applyFont="1"/>
    <xf numFmtId="0" fontId="0" fillId="0" borderId="0" xfId="0" applyAlignment="1">
      <alignment horizontal="center"/>
    </xf>
    <xf numFmtId="0" fontId="0" fillId="0" borderId="9" xfId="0" applyBorder="1"/>
    <xf numFmtId="0" fontId="13" fillId="0" borderId="0" xfId="0" applyFont="1" applyAlignment="1">
      <alignment horizontal="center"/>
    </xf>
    <xf numFmtId="0" fontId="13" fillId="0" borderId="9" xfId="0" applyFont="1" applyBorder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4">
    <cellStyle name="Čárka" xfId="1" builtinId="3"/>
    <cellStyle name="Čárka 2" xfId="3" xr:uid="{509E0DEC-E814-4D5B-BEA5-CA5C832E8803}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colors>
    <mruColors>
      <color rgb="FFCC3300"/>
      <color rgb="FFFFCC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EE13A-5D1E-4262-B708-488F832BF674}">
  <sheetPr>
    <tabColor rgb="FF0070C0"/>
    <pageSetUpPr fitToPage="1"/>
  </sheetPr>
  <dimension ref="B1:K36"/>
  <sheetViews>
    <sheetView tabSelected="1" topLeftCell="B1" zoomScale="85" zoomScaleNormal="85" workbookViewId="0">
      <pane xSplit="10" ySplit="16" topLeftCell="L17" activePane="bottomRight" state="frozen"/>
      <selection activeCell="B1" sqref="B1"/>
      <selection pane="topRight" activeCell="L1" sqref="L1"/>
      <selection pane="bottomLeft" activeCell="B19" sqref="B19"/>
      <selection pane="bottomRight" activeCell="F35" sqref="F35"/>
    </sheetView>
  </sheetViews>
  <sheetFormatPr defaultRowHeight="15" x14ac:dyDescent="0.25"/>
  <cols>
    <col min="2" max="2" width="0.85546875" customWidth="1"/>
    <col min="3" max="4" width="3.42578125" customWidth="1"/>
    <col min="5" max="5" width="13.42578125" customWidth="1"/>
    <col min="6" max="6" width="75.140625" customWidth="1"/>
    <col min="7" max="7" width="5.5703125" customWidth="1"/>
    <col min="8" max="8" width="14.140625" customWidth="1"/>
    <col min="9" max="9" width="13.28515625" customWidth="1"/>
    <col min="10" max="10" width="15.5703125" customWidth="1"/>
    <col min="11" max="11" width="12.7109375" hidden="1" customWidth="1"/>
  </cols>
  <sheetData>
    <row r="1" spans="2:11" hidden="1" x14ac:dyDescent="0.25"/>
    <row r="2" spans="2:11" hidden="1" x14ac:dyDescent="0.25">
      <c r="B2" s="7"/>
      <c r="C2" s="8"/>
      <c r="D2" s="8"/>
      <c r="E2" s="8"/>
      <c r="F2" s="8"/>
      <c r="G2" s="8"/>
      <c r="H2" s="8"/>
      <c r="I2" s="8"/>
      <c r="J2" s="8"/>
      <c r="K2" s="8"/>
    </row>
    <row r="3" spans="2:11" ht="18" x14ac:dyDescent="0.25">
      <c r="B3" s="5"/>
      <c r="C3" s="1" t="s">
        <v>12</v>
      </c>
      <c r="D3" s="6"/>
      <c r="E3" s="6"/>
      <c r="F3" s="6"/>
      <c r="G3" s="6"/>
      <c r="H3" s="6"/>
      <c r="I3" s="6"/>
      <c r="J3" s="6"/>
      <c r="K3" s="6"/>
    </row>
    <row r="4" spans="2:11" hidden="1" x14ac:dyDescent="0.25">
      <c r="B4" s="5"/>
      <c r="C4" s="6"/>
      <c r="D4" s="6"/>
      <c r="E4" s="6"/>
      <c r="F4" s="6"/>
      <c r="G4" s="6"/>
      <c r="H4" s="6"/>
      <c r="I4" s="6"/>
      <c r="J4" s="6"/>
      <c r="K4" s="6"/>
    </row>
    <row r="5" spans="2:11" x14ac:dyDescent="0.25">
      <c r="B5" s="5"/>
      <c r="C5" s="3" t="s">
        <v>0</v>
      </c>
      <c r="D5" s="6"/>
      <c r="E5" s="6"/>
      <c r="F5" s="6"/>
      <c r="G5" s="6"/>
      <c r="H5" s="6"/>
      <c r="I5" s="6"/>
      <c r="J5" s="6"/>
      <c r="K5" s="6"/>
    </row>
    <row r="6" spans="2:11" ht="15" customHeight="1" x14ac:dyDescent="0.25">
      <c r="B6" s="5"/>
      <c r="C6" s="6"/>
      <c r="D6" s="6"/>
      <c r="E6" s="44" t="s">
        <v>41</v>
      </c>
      <c r="F6" s="45"/>
      <c r="G6" s="45"/>
      <c r="H6" s="45"/>
      <c r="I6" s="6"/>
      <c r="J6" s="6"/>
      <c r="K6" s="6"/>
    </row>
    <row r="7" spans="2:11" hidden="1" x14ac:dyDescent="0.25">
      <c r="B7" s="5"/>
      <c r="C7" s="3" t="s">
        <v>13</v>
      </c>
      <c r="D7" s="6"/>
      <c r="E7" s="6"/>
      <c r="F7" s="6"/>
      <c r="G7" s="6"/>
      <c r="H7" s="6"/>
      <c r="I7" s="6"/>
      <c r="J7" s="6"/>
      <c r="K7" s="6"/>
    </row>
    <row r="8" spans="2:11" hidden="1" x14ac:dyDescent="0.25">
      <c r="B8" s="5"/>
      <c r="C8" s="6"/>
      <c r="D8" s="6"/>
      <c r="E8" s="44" t="s">
        <v>41</v>
      </c>
      <c r="F8" s="45"/>
      <c r="G8" s="45"/>
      <c r="H8" s="45"/>
      <c r="I8" s="6"/>
      <c r="J8" s="6"/>
      <c r="K8" s="6"/>
    </row>
    <row r="9" spans="2:11" hidden="1" x14ac:dyDescent="0.25">
      <c r="B9" s="5"/>
      <c r="C9" s="6"/>
      <c r="D9" s="6"/>
      <c r="E9" s="6"/>
      <c r="F9" s="6"/>
      <c r="G9" s="6"/>
      <c r="H9" s="6"/>
      <c r="I9" s="6"/>
      <c r="J9" s="6"/>
      <c r="K9" s="6"/>
    </row>
    <row r="10" spans="2:11" x14ac:dyDescent="0.25">
      <c r="B10" s="5"/>
      <c r="C10" s="3" t="s">
        <v>1</v>
      </c>
      <c r="D10" s="6"/>
      <c r="E10" s="6"/>
      <c r="F10" s="2" t="s">
        <v>42</v>
      </c>
      <c r="G10" s="6"/>
      <c r="H10" s="6"/>
      <c r="I10" s="3" t="s">
        <v>2</v>
      </c>
      <c r="J10" s="9"/>
      <c r="K10" s="6"/>
    </row>
    <row r="11" spans="2:11" hidden="1" x14ac:dyDescent="0.25">
      <c r="B11" s="5"/>
      <c r="C11" s="6"/>
      <c r="D11" s="6"/>
      <c r="E11" s="6"/>
      <c r="F11" s="6"/>
      <c r="G11" s="6"/>
      <c r="H11" s="6"/>
      <c r="I11" s="6"/>
      <c r="J11" s="6"/>
      <c r="K11" s="6"/>
    </row>
    <row r="12" spans="2:11" hidden="1" x14ac:dyDescent="0.25">
      <c r="B12" s="5"/>
      <c r="C12" s="3" t="s">
        <v>3</v>
      </c>
      <c r="D12" s="6"/>
      <c r="E12" s="6"/>
      <c r="F12" s="2" t="s">
        <v>4</v>
      </c>
      <c r="G12" s="6"/>
      <c r="H12" s="6"/>
      <c r="I12" s="3" t="s">
        <v>7</v>
      </c>
      <c r="J12" s="4" t="s">
        <v>8</v>
      </c>
      <c r="K12" s="6"/>
    </row>
    <row r="13" spans="2:11" hidden="1" x14ac:dyDescent="0.25">
      <c r="B13" s="5"/>
      <c r="C13" s="3" t="s">
        <v>5</v>
      </c>
      <c r="D13" s="6"/>
      <c r="E13" s="6"/>
      <c r="F13" s="2" t="s">
        <v>6</v>
      </c>
      <c r="G13" s="6"/>
      <c r="H13" s="6"/>
      <c r="I13" s="3" t="s">
        <v>9</v>
      </c>
      <c r="J13" s="4" t="s">
        <v>8</v>
      </c>
      <c r="K13" s="6"/>
    </row>
    <row r="14" spans="2:11" x14ac:dyDescent="0.25">
      <c r="B14" s="5"/>
      <c r="C14" s="6"/>
      <c r="D14" s="6"/>
      <c r="E14" s="6"/>
      <c r="F14" s="6"/>
      <c r="G14" s="6"/>
      <c r="H14" s="6"/>
      <c r="I14" s="6"/>
      <c r="J14" s="6"/>
      <c r="K14" s="6"/>
    </row>
    <row r="15" spans="2:11" ht="24" x14ac:dyDescent="0.25">
      <c r="B15" s="11"/>
      <c r="C15" s="12" t="s">
        <v>14</v>
      </c>
      <c r="D15" s="13" t="s">
        <v>15</v>
      </c>
      <c r="E15" s="13" t="s">
        <v>10</v>
      </c>
      <c r="F15" s="13" t="s">
        <v>11</v>
      </c>
      <c r="G15" s="13" t="s">
        <v>16</v>
      </c>
      <c r="H15" s="13" t="s">
        <v>17</v>
      </c>
      <c r="I15" s="13" t="s">
        <v>18</v>
      </c>
      <c r="J15" s="14" t="s">
        <v>19</v>
      </c>
      <c r="K15" s="15" t="s">
        <v>20</v>
      </c>
    </row>
    <row r="16" spans="2:11" ht="15.75" x14ac:dyDescent="0.25">
      <c r="B16" s="5"/>
      <c r="C16" s="10" t="s">
        <v>21</v>
      </c>
      <c r="D16" s="6"/>
      <c r="E16" s="6"/>
      <c r="F16" s="6"/>
      <c r="G16" s="6"/>
      <c r="H16" s="6"/>
      <c r="I16" s="6"/>
      <c r="J16" s="16"/>
      <c r="K16" s="6"/>
    </row>
    <row r="17" spans="2:11" x14ac:dyDescent="0.25">
      <c r="B17" s="17"/>
      <c r="C17" s="18"/>
      <c r="D17" s="19" t="s">
        <v>22</v>
      </c>
      <c r="E17" s="21" t="s">
        <v>26</v>
      </c>
      <c r="F17" s="21" t="s">
        <v>27</v>
      </c>
      <c r="G17" s="18"/>
      <c r="H17" s="18"/>
      <c r="I17" s="20"/>
      <c r="J17" s="22"/>
      <c r="K17" s="18"/>
    </row>
    <row r="18" spans="2:11" x14ac:dyDescent="0.25">
      <c r="B18" s="17"/>
      <c r="C18" s="23" t="s">
        <v>47</v>
      </c>
      <c r="D18" s="23" t="s">
        <v>23</v>
      </c>
      <c r="E18" s="24" t="s">
        <v>48</v>
      </c>
      <c r="F18" s="25" t="s">
        <v>49</v>
      </c>
      <c r="G18" s="26" t="s">
        <v>24</v>
      </c>
      <c r="H18" s="27">
        <f>H19*2</f>
        <v>656</v>
      </c>
      <c r="I18" s="28">
        <v>0</v>
      </c>
      <c r="J18" s="29">
        <f>ROUND(I18*H18,2)</f>
        <v>0</v>
      </c>
      <c r="K18" s="18"/>
    </row>
    <row r="19" spans="2:11" x14ac:dyDescent="0.25">
      <c r="B19" s="5"/>
      <c r="C19" s="23" t="s">
        <v>28</v>
      </c>
      <c r="D19" s="23" t="s">
        <v>23</v>
      </c>
      <c r="E19" s="24" t="s">
        <v>29</v>
      </c>
      <c r="F19" s="25" t="s">
        <v>50</v>
      </c>
      <c r="G19" s="26" t="s">
        <v>24</v>
      </c>
      <c r="H19" s="27">
        <f>H20</f>
        <v>328</v>
      </c>
      <c r="I19" s="28">
        <v>0</v>
      </c>
      <c r="J19" s="29">
        <f>I19*H19</f>
        <v>0</v>
      </c>
      <c r="K19" s="37"/>
    </row>
    <row r="20" spans="2:11" x14ac:dyDescent="0.25">
      <c r="B20" s="30"/>
      <c r="C20" s="31"/>
      <c r="D20" s="32" t="s">
        <v>25</v>
      </c>
      <c r="E20" s="33" t="s">
        <v>30</v>
      </c>
      <c r="F20" s="34"/>
      <c r="G20" s="31"/>
      <c r="H20" s="35">
        <f>H36</f>
        <v>328</v>
      </c>
      <c r="I20" s="36"/>
      <c r="J20" s="31"/>
      <c r="K20" s="31"/>
    </row>
    <row r="21" spans="2:11" x14ac:dyDescent="0.25">
      <c r="B21" s="5"/>
      <c r="C21" s="23" t="s">
        <v>44</v>
      </c>
      <c r="D21" s="23" t="s">
        <v>23</v>
      </c>
      <c r="E21" s="24" t="s">
        <v>45</v>
      </c>
      <c r="F21" s="25" t="s">
        <v>46</v>
      </c>
      <c r="G21" s="26" t="s">
        <v>24</v>
      </c>
      <c r="H21" s="27">
        <v>328</v>
      </c>
      <c r="I21" s="28">
        <v>0</v>
      </c>
      <c r="J21" s="29">
        <f>ROUND(I21*H21,2)</f>
        <v>0</v>
      </c>
      <c r="K21" s="37"/>
    </row>
    <row r="22" spans="2:11" x14ac:dyDescent="0.25">
      <c r="B22" s="30"/>
      <c r="C22" s="31"/>
      <c r="D22" s="32" t="s">
        <v>25</v>
      </c>
      <c r="E22" s="33" t="s">
        <v>34</v>
      </c>
      <c r="F22" s="34"/>
      <c r="G22" s="31"/>
      <c r="H22" s="35">
        <f>H36</f>
        <v>328</v>
      </c>
      <c r="I22" s="36"/>
      <c r="J22" s="31"/>
      <c r="K22" s="31"/>
    </row>
    <row r="23" spans="2:11" x14ac:dyDescent="0.25">
      <c r="B23" s="5"/>
      <c r="C23" s="23" t="s">
        <v>35</v>
      </c>
      <c r="D23" s="23" t="s">
        <v>23</v>
      </c>
      <c r="E23" s="24" t="s">
        <v>36</v>
      </c>
      <c r="F23" s="25" t="s">
        <v>40</v>
      </c>
      <c r="G23" s="26" t="s">
        <v>24</v>
      </c>
      <c r="H23" s="27">
        <f>I36</f>
        <v>451.00000000000006</v>
      </c>
      <c r="I23" s="28">
        <v>0</v>
      </c>
      <c r="J23" s="29">
        <f>I23*H23</f>
        <v>0</v>
      </c>
      <c r="K23" s="37"/>
    </row>
    <row r="24" spans="2:11" x14ac:dyDescent="0.25">
      <c r="B24" s="30"/>
      <c r="C24" s="31"/>
      <c r="D24" s="32" t="s">
        <v>25</v>
      </c>
      <c r="E24" s="33" t="s">
        <v>37</v>
      </c>
      <c r="F24" s="34"/>
      <c r="G24" s="31"/>
      <c r="H24" s="35">
        <f>I36</f>
        <v>451.00000000000006</v>
      </c>
      <c r="I24" s="36"/>
      <c r="J24" s="31"/>
      <c r="K24" s="31"/>
    </row>
    <row r="25" spans="2:11" ht="15.75" thickBot="1" x14ac:dyDescent="0.3">
      <c r="B25" s="31"/>
      <c r="C25" s="23" t="s">
        <v>31</v>
      </c>
      <c r="D25" s="23" t="s">
        <v>23</v>
      </c>
      <c r="E25" s="24" t="s">
        <v>32</v>
      </c>
      <c r="F25" s="25" t="s">
        <v>33</v>
      </c>
      <c r="G25" s="26" t="s">
        <v>24</v>
      </c>
      <c r="H25" s="27">
        <f>I36</f>
        <v>451.00000000000006</v>
      </c>
      <c r="I25" s="28">
        <v>0</v>
      </c>
      <c r="J25" s="29">
        <f>ROUND(I25*H25,2)</f>
        <v>0</v>
      </c>
      <c r="K25" s="31"/>
    </row>
    <row r="26" spans="2:11" ht="15.75" thickBot="1" x14ac:dyDescent="0.3">
      <c r="B26" s="41"/>
      <c r="C26" s="41"/>
      <c r="D26" s="41"/>
      <c r="E26" s="41"/>
      <c r="F26" s="41"/>
      <c r="G26" s="41"/>
      <c r="H26" s="41"/>
      <c r="I26" s="41"/>
      <c r="J26" s="38">
        <f>SUM(J18:J24)</f>
        <v>0</v>
      </c>
    </row>
    <row r="31" spans="2:11" x14ac:dyDescent="0.25">
      <c r="H31" s="40" t="s">
        <v>39</v>
      </c>
      <c r="I31" s="42" t="s">
        <v>38</v>
      </c>
    </row>
    <row r="32" spans="2:11" x14ac:dyDescent="0.25">
      <c r="H32">
        <v>0.8</v>
      </c>
      <c r="I32" s="39">
        <v>1.1000000000000001</v>
      </c>
      <c r="J32" t="s">
        <v>51</v>
      </c>
    </row>
    <row r="33" spans="6:10" x14ac:dyDescent="0.25">
      <c r="F33" t="s">
        <v>52</v>
      </c>
      <c r="H33" t="s">
        <v>43</v>
      </c>
      <c r="I33" s="39"/>
    </row>
    <row r="34" spans="6:10" ht="15.75" thickBot="1" x14ac:dyDescent="0.3">
      <c r="F34" t="s">
        <v>53</v>
      </c>
      <c r="G34" s="41"/>
      <c r="H34" s="41">
        <f>H32*410</f>
        <v>328</v>
      </c>
      <c r="I34" s="43">
        <f>I32*410</f>
        <v>451.00000000000006</v>
      </c>
      <c r="J34" s="41" t="s">
        <v>24</v>
      </c>
    </row>
    <row r="35" spans="6:10" x14ac:dyDescent="0.25">
      <c r="I35" s="39"/>
    </row>
    <row r="36" spans="6:10" x14ac:dyDescent="0.25">
      <c r="H36">
        <f>H34</f>
        <v>328</v>
      </c>
      <c r="I36" s="39">
        <f>I34</f>
        <v>451.00000000000006</v>
      </c>
      <c r="J36" t="s">
        <v>24</v>
      </c>
    </row>
  </sheetData>
  <mergeCells count="2">
    <mergeCell ref="E6:H6"/>
    <mergeCell ref="E8:H8"/>
  </mergeCells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asfaltové plochy</vt:lpstr>
      <vt:lpstr>'asfaltové plochy'!Oblast_tisku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Tomek</dc:creator>
  <cp:lastModifiedBy>Miloš Kafluk</cp:lastModifiedBy>
  <cp:lastPrinted>2024-08-20T06:21:20Z</cp:lastPrinted>
  <dcterms:created xsi:type="dcterms:W3CDTF">2024-04-29T05:46:20Z</dcterms:created>
  <dcterms:modified xsi:type="dcterms:W3CDTF">2025-05-19T12:33:05Z</dcterms:modified>
</cp:coreProperties>
</file>